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okuyakeiichirou/Desktop/"/>
    </mc:Choice>
  </mc:AlternateContent>
  <xr:revisionPtr revIDLastSave="0" documentId="8_{8F5F6E61-A70B-474B-9DB2-5A8799ACF3AC}" xr6:coauthVersionLast="45" xr6:coauthVersionMax="45" xr10:uidLastSave="{00000000-0000-0000-0000-000000000000}"/>
  <bookViews>
    <workbookView xWindow="11440" yWindow="5460" windowWidth="28300" windowHeight="17440" xr2:uid="{06F2B3CE-8C73-0543-900F-83869B2C43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5" i="1"/>
  <c r="D16" i="1" s="1"/>
  <c r="D17" i="1" s="1"/>
  <c r="D8" i="1"/>
  <c r="E10" i="1" s="1"/>
  <c r="E7" i="1"/>
  <c r="D7" i="1" s="1"/>
  <c r="D9" i="1" s="1"/>
  <c r="D10" i="1" s="1"/>
  <c r="F10" i="1" l="1"/>
  <c r="D11" i="1" s="1"/>
</calcChain>
</file>

<file path=xl/sharedStrings.xml><?xml version="1.0" encoding="utf-8"?>
<sst xmlns="http://schemas.openxmlformats.org/spreadsheetml/2006/main" count="26" uniqueCount="21">
  <si>
    <t>上段</t>
    <rPh sb="0" eb="2">
      <t>ジョウダn</t>
    </rPh>
    <phoneticPr fontId="2"/>
  </si>
  <si>
    <t>中段</t>
    <rPh sb="0" eb="2">
      <t>チュウ</t>
    </rPh>
    <phoneticPr fontId="2"/>
  </si>
  <si>
    <t>下段</t>
    <rPh sb="0" eb="2">
      <t>ゲダn</t>
    </rPh>
    <phoneticPr fontId="2"/>
  </si>
  <si>
    <t>救済（実質確率）</t>
    <rPh sb="0" eb="1">
      <t>キュウサイ</t>
    </rPh>
    <rPh sb="3" eb="7">
      <t>ジッセィ</t>
    </rPh>
    <phoneticPr fontId="2"/>
  </si>
  <si>
    <t>救済（単独）</t>
    <rPh sb="0" eb="2">
      <t>キュウサイ</t>
    </rPh>
    <rPh sb="2" eb="3">
      <t>（）</t>
    </rPh>
    <rPh sb="3" eb="5">
      <t>タンドク</t>
    </rPh>
    <phoneticPr fontId="2"/>
  </si>
  <si>
    <t>救済考慮せず</t>
    <rPh sb="0" eb="2">
      <t>キュウサイ</t>
    </rPh>
    <rPh sb="2" eb="4">
      <t>コウリョ</t>
    </rPh>
    <phoneticPr fontId="2"/>
  </si>
  <si>
    <t>救済のみ</t>
    <rPh sb="0" eb="2">
      <t>キュウサイ</t>
    </rPh>
    <phoneticPr fontId="2"/>
  </si>
  <si>
    <t>分の1</t>
    <rPh sb="0" eb="1">
      <t>ブンノ</t>
    </rPh>
    <phoneticPr fontId="2"/>
  </si>
  <si>
    <t>実質大当り確率</t>
    <rPh sb="0" eb="4">
      <t>ジッシテゥ</t>
    </rPh>
    <rPh sb="5" eb="7">
      <t>カクリテゥ</t>
    </rPh>
    <phoneticPr fontId="2"/>
  </si>
  <si>
    <t>千円辺りの三段クルーン飛び込み数</t>
    <rPh sb="0" eb="2">
      <t>センエn</t>
    </rPh>
    <rPh sb="2" eb="3">
      <t>アタリ</t>
    </rPh>
    <rPh sb="5" eb="7">
      <t>サンダn</t>
    </rPh>
    <rPh sb="15" eb="16">
      <t>スウ</t>
    </rPh>
    <phoneticPr fontId="2"/>
  </si>
  <si>
    <t>個</t>
    <rPh sb="0" eb="1">
      <t xml:space="preserve">コ </t>
    </rPh>
    <phoneticPr fontId="2"/>
  </si>
  <si>
    <t>初当り時の出玉</t>
    <rPh sb="0" eb="2">
      <t>ハテゥ</t>
    </rPh>
    <rPh sb="5" eb="7">
      <t>デダマ</t>
    </rPh>
    <phoneticPr fontId="2"/>
  </si>
  <si>
    <t>出玉での飛び込み個数</t>
    <rPh sb="0" eb="2">
      <t>デダマ</t>
    </rPh>
    <rPh sb="4" eb="5">
      <t>トビコミ</t>
    </rPh>
    <phoneticPr fontId="2"/>
  </si>
  <si>
    <t>一回辺りの浮き分</t>
    <rPh sb="0" eb="3">
      <t>イッカイ</t>
    </rPh>
    <rPh sb="5" eb="6">
      <t xml:space="preserve">ウキブン </t>
    </rPh>
    <phoneticPr fontId="2"/>
  </si>
  <si>
    <t>一回辺りの浮き分(金額ベース)</t>
    <rPh sb="0" eb="3">
      <t>イッカイ</t>
    </rPh>
    <rPh sb="5" eb="6">
      <t xml:space="preserve">ウキブン </t>
    </rPh>
    <rPh sb="9" eb="11">
      <t>キンガクベ-</t>
    </rPh>
    <phoneticPr fontId="2"/>
  </si>
  <si>
    <t>交換率</t>
    <rPh sb="0" eb="3">
      <t>コウカn</t>
    </rPh>
    <phoneticPr fontId="2"/>
  </si>
  <si>
    <t>円</t>
    <rPh sb="0" eb="1">
      <t xml:space="preserve">エン </t>
    </rPh>
    <phoneticPr fontId="2"/>
  </si>
  <si>
    <t>円</t>
    <rPh sb="0" eb="1">
      <t>エn</t>
    </rPh>
    <phoneticPr fontId="2"/>
  </si>
  <si>
    <t>初当り回数</t>
    <rPh sb="0" eb="1">
      <t>ハテゥ</t>
    </rPh>
    <rPh sb="3" eb="5">
      <t>カイスウ</t>
    </rPh>
    <phoneticPr fontId="2"/>
  </si>
  <si>
    <t>回</t>
    <phoneticPr fontId="2"/>
  </si>
  <si>
    <t>日当</t>
    <rPh sb="0" eb="2">
      <t>ニットウ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</si>
</sst>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201" formatCode="0.00_ "/>
  </numFmts>
  <fonts count="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9" fontId="0" fillId="0" borderId="0" xfId="1" applyFont="1">
      <alignment vertical="center"/>
    </xf>
    <xf numFmtId="9" fontId="0" fillId="0" borderId="0" xfId="0" applyNumberFormat="1">
      <alignment vertical="center"/>
    </xf>
    <xf numFmtId="9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2" fontId="0" fillId="0" borderId="1" xfId="0" applyNumberFormat="1" applyBorder="1">
      <alignment vertical="center"/>
    </xf>
    <xf numFmtId="2" fontId="0" fillId="0" borderId="1" xfId="1" applyNumberFormat="1" applyFont="1" applyBorder="1">
      <alignment vertical="center"/>
    </xf>
    <xf numFmtId="187" fontId="0" fillId="0" borderId="1" xfId="0" applyNumberFormat="1" applyBorder="1">
      <alignment vertical="center"/>
    </xf>
    <xf numFmtId="187" fontId="0" fillId="3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201" fontId="0" fillId="0" borderId="1" xfId="0" applyNumberFormat="1" applyBorder="1">
      <alignment vertical="center"/>
    </xf>
    <xf numFmtId="1" fontId="0" fillId="3" borderId="1" xfId="0" applyNumberForma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B838-88D8-084B-98EC-B0F8B9EBC18A}">
  <dimension ref="A3:F20"/>
  <sheetViews>
    <sheetView tabSelected="1" workbookViewId="0"/>
  </sheetViews>
  <sheetFormatPr baseColWidth="10" defaultRowHeight="20"/>
  <cols>
    <col min="3" max="3" width="14.140625" customWidth="1"/>
    <col min="4" max="4" width="9" customWidth="1"/>
    <col min="5" max="5" width="0" hidden="1" customWidth="1"/>
  </cols>
  <sheetData>
    <row r="3" spans="1:6">
      <c r="C3" t="s">
        <v>0</v>
      </c>
      <c r="D3" s="3">
        <v>0.3</v>
      </c>
    </row>
    <row r="4" spans="1:6">
      <c r="C4" t="s">
        <v>1</v>
      </c>
      <c r="D4" s="3">
        <v>0.3</v>
      </c>
    </row>
    <row r="5" spans="1:6">
      <c r="C5" t="s">
        <v>2</v>
      </c>
      <c r="D5" s="3">
        <v>0.3</v>
      </c>
    </row>
    <row r="6" spans="1:6">
      <c r="C6" t="s">
        <v>4</v>
      </c>
      <c r="D6" s="4">
        <v>40</v>
      </c>
      <c r="E6" s="1"/>
      <c r="F6" t="s">
        <v>7</v>
      </c>
    </row>
    <row r="7" spans="1:6">
      <c r="C7" t="s">
        <v>3</v>
      </c>
      <c r="D7" s="7">
        <f>D6/E7</f>
        <v>57.142857142857146</v>
      </c>
      <c r="E7" s="1">
        <f>100%-D3</f>
        <v>0.7</v>
      </c>
    </row>
    <row r="8" spans="1:6" hidden="1">
      <c r="C8" t="s">
        <v>5</v>
      </c>
      <c r="D8" s="5">
        <f>1/(D3*D4*D5)</f>
        <v>37.037037037037038</v>
      </c>
    </row>
    <row r="9" spans="1:6" hidden="1">
      <c r="C9" s="2" t="s">
        <v>6</v>
      </c>
      <c r="D9" s="6">
        <f>+D7/D5</f>
        <v>190.47619047619048</v>
      </c>
    </row>
    <row r="10" spans="1:6" hidden="1">
      <c r="D10" s="6">
        <f>100/D9</f>
        <v>0.52500000000000002</v>
      </c>
      <c r="E10">
        <f>100/D8</f>
        <v>2.6999999999999997</v>
      </c>
      <c r="F10">
        <f>+D10+E10</f>
        <v>3.2249999999999996</v>
      </c>
    </row>
    <row r="11" spans="1:6">
      <c r="C11" t="s">
        <v>8</v>
      </c>
      <c r="D11" s="8">
        <f>100/F10</f>
        <v>31.007751937984498</v>
      </c>
      <c r="F11" t="s">
        <v>7</v>
      </c>
    </row>
    <row r="13" spans="1:6">
      <c r="A13" s="9" t="s">
        <v>9</v>
      </c>
      <c r="B13" s="9"/>
      <c r="C13" s="9"/>
      <c r="D13" s="4">
        <v>1.5</v>
      </c>
      <c r="F13" t="s">
        <v>10</v>
      </c>
    </row>
    <row r="14" spans="1:6">
      <c r="C14" t="s">
        <v>11</v>
      </c>
      <c r="D14" s="4">
        <v>6400</v>
      </c>
      <c r="F14" t="s">
        <v>10</v>
      </c>
    </row>
    <row r="15" spans="1:6" hidden="1">
      <c r="B15" s="9" t="s">
        <v>12</v>
      </c>
      <c r="C15" s="9"/>
      <c r="D15" s="10">
        <f>+D14/250*D13</f>
        <v>38.400000000000006</v>
      </c>
      <c r="F15" t="s">
        <v>10</v>
      </c>
    </row>
    <row r="16" spans="1:6" hidden="1">
      <c r="B16" s="9" t="s">
        <v>13</v>
      </c>
      <c r="C16" s="9"/>
      <c r="D16" s="11">
        <f>+D15-D11</f>
        <v>7.3922480620155078</v>
      </c>
      <c r="F16" t="s">
        <v>10</v>
      </c>
    </row>
    <row r="17" spans="2:6">
      <c r="B17" s="9" t="s">
        <v>14</v>
      </c>
      <c r="C17" s="9"/>
      <c r="D17" s="12">
        <f>+D16/D13*250*D18</f>
        <v>4928.1653746770053</v>
      </c>
      <c r="F17" t="s">
        <v>17</v>
      </c>
    </row>
    <row r="18" spans="2:6">
      <c r="C18" t="s">
        <v>15</v>
      </c>
      <c r="D18" s="4">
        <v>4</v>
      </c>
      <c r="F18" t="s">
        <v>16</v>
      </c>
    </row>
    <row r="19" spans="2:6">
      <c r="C19" t="s">
        <v>18</v>
      </c>
      <c r="D19" s="4">
        <v>8</v>
      </c>
      <c r="F19" t="s">
        <v>19</v>
      </c>
    </row>
    <row r="20" spans="2:6">
      <c r="C20" t="s">
        <v>20</v>
      </c>
      <c r="D20" s="12">
        <f>+D17*D19</f>
        <v>39425.322997416042</v>
      </c>
      <c r="F20" t="s">
        <v>17</v>
      </c>
    </row>
  </sheetData>
  <mergeCells count="4">
    <mergeCell ref="A13:C13"/>
    <mergeCell ref="B15:C15"/>
    <mergeCell ref="B16:C16"/>
    <mergeCell ref="B17:C1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2019-12-12T19:11:56Z</dcterms:created>
  <dcterms:modified xsi:type="dcterms:W3CDTF">2019-12-12T19:57:16Z</dcterms:modified>
</cp:coreProperties>
</file>